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ranco\Desktop\"/>
    </mc:Choice>
  </mc:AlternateContent>
  <xr:revisionPtr revIDLastSave="0" documentId="13_ncr:1_{BF44A7BF-11F3-442B-8893-D08E04F77F1A}" xr6:coauthVersionLast="45" xr6:coauthVersionMax="45" xr10:uidLastSave="{00000000-0000-0000-0000-000000000000}"/>
  <bookViews>
    <workbookView xWindow="1063" yWindow="1063" windowWidth="17588" windowHeight="11031" xr2:uid="{88297F80-FC5C-4072-BFF1-F76392C25E38}"/>
  </bookViews>
  <sheets>
    <sheet name="Balan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" l="1"/>
  <c r="J15" i="1"/>
  <c r="D15" i="1"/>
  <c r="J14" i="1"/>
  <c r="D14" i="1"/>
  <c r="E16" i="1" s="1"/>
  <c r="D13" i="1"/>
  <c r="J11" i="1"/>
  <c r="K11" i="1" s="1"/>
  <c r="D10" i="1"/>
  <c r="J6" i="1"/>
  <c r="K6" i="1" s="1"/>
  <c r="D6" i="1"/>
  <c r="E10" i="1" s="1"/>
  <c r="E18" i="1" s="1"/>
  <c r="J4" i="1"/>
  <c r="D4" i="1"/>
  <c r="K18" i="1" l="1"/>
</calcChain>
</file>

<file path=xl/sharedStrings.xml><?xml version="1.0" encoding="utf-8"?>
<sst xmlns="http://schemas.openxmlformats.org/spreadsheetml/2006/main" count="27" uniqueCount="24">
  <si>
    <t>Balance Sheet as at 30th September</t>
  </si>
  <si>
    <t>$</t>
  </si>
  <si>
    <t>Current Assets</t>
  </si>
  <si>
    <t>Current Liabilities</t>
  </si>
  <si>
    <t>Cash at Bank</t>
  </si>
  <si>
    <t>Creditors</t>
  </si>
  <si>
    <t>Debtors</t>
  </si>
  <si>
    <t>Phone Bill</t>
  </si>
  <si>
    <t>C Manser</t>
  </si>
  <si>
    <t>Loan (interest free)</t>
  </si>
  <si>
    <t>J Richards</t>
  </si>
  <si>
    <t>C Mitsos</t>
  </si>
  <si>
    <t>J Wright</t>
  </si>
  <si>
    <t>Stock</t>
  </si>
  <si>
    <t>Deferred liabilities</t>
  </si>
  <si>
    <t>GST Debt</t>
  </si>
  <si>
    <t>Non-Current Assets</t>
  </si>
  <si>
    <t>Display equipment</t>
  </si>
  <si>
    <t>Owners Equity</t>
  </si>
  <si>
    <t>Computer system</t>
  </si>
  <si>
    <t>Capital</t>
  </si>
  <si>
    <t>Vehicles</t>
  </si>
  <si>
    <r>
      <t>Less</t>
    </r>
    <r>
      <rPr>
        <sz val="11"/>
        <color theme="1"/>
        <rFont val="Calibri"/>
        <family val="2"/>
        <scheme val="minor"/>
      </rPr>
      <t xml:space="preserve"> Drawings</t>
    </r>
  </si>
  <si>
    <t>Fax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</si>
</sst>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C80BE-39DA-4EFA-B936-0D9C6624CFE4}">
  <dimension ref="A1:K18"/>
  <sheetViews>
    <sheetView tabSelected="1" workbookViewId="0">
      <selection activeCell="D20" sqref="D20"/>
    </sheetView>
  </sheetViews>
  <sheetFormatPr defaultRowHeight="14.6" x14ac:dyDescent="0.4"/>
  <sheetData>
    <row r="1" spans="1:11" x14ac:dyDescent="0.4">
      <c r="A1" s="1" t="s">
        <v>0</v>
      </c>
    </row>
    <row r="2" spans="1:11" x14ac:dyDescent="0.4">
      <c r="D2" t="s">
        <v>1</v>
      </c>
      <c r="E2" t="s">
        <v>1</v>
      </c>
    </row>
    <row r="3" spans="1:11" x14ac:dyDescent="0.4">
      <c r="A3" s="1" t="s">
        <v>2</v>
      </c>
      <c r="G3" s="1" t="s">
        <v>3</v>
      </c>
      <c r="J3" t="s">
        <v>1</v>
      </c>
      <c r="K3" t="s">
        <v>1</v>
      </c>
    </row>
    <row r="4" spans="1:11" x14ac:dyDescent="0.4">
      <c r="A4" t="s">
        <v>4</v>
      </c>
      <c r="D4" s="2">
        <f>6000+22+220-50-140-1400+10+100+26+260+160+1600+700+7000-900-440-200+2000-2750+7000-550-5500+6+60+32+320+2200-1000-10000+1200+12000+40+400+50+500-7500-750-100-1000-15-150-200-2000-2750+5000-4000-400+20+200+15+150-5000-500+150+1500-1000+5000</f>
        <v>5646</v>
      </c>
      <c r="G4" t="s">
        <v>5</v>
      </c>
      <c r="J4" s="2">
        <f>3400+950-400+8000+10000-1000-2000</f>
        <v>18950</v>
      </c>
    </row>
    <row r="5" spans="1:11" x14ac:dyDescent="0.4">
      <c r="A5" t="s">
        <v>6</v>
      </c>
      <c r="G5" t="s">
        <v>7</v>
      </c>
    </row>
    <row r="6" spans="1:11" x14ac:dyDescent="0.4">
      <c r="B6" t="s">
        <v>8</v>
      </c>
      <c r="D6" s="2">
        <f>3050+3500</f>
        <v>6550</v>
      </c>
      <c r="G6" t="s">
        <v>9</v>
      </c>
      <c r="J6" s="2">
        <f>6000-1000</f>
        <v>5000</v>
      </c>
      <c r="K6" s="2">
        <f>SUM(J4:J6)</f>
        <v>23950</v>
      </c>
    </row>
    <row r="7" spans="1:11" x14ac:dyDescent="0.4">
      <c r="B7" t="s">
        <v>10</v>
      </c>
      <c r="D7" s="2"/>
    </row>
    <row r="8" spans="1:11" x14ac:dyDescent="0.4">
      <c r="B8" t="s">
        <v>11</v>
      </c>
      <c r="D8" s="2">
        <v>3000</v>
      </c>
    </row>
    <row r="9" spans="1:11" x14ac:dyDescent="0.4">
      <c r="B9" t="s">
        <v>12</v>
      </c>
      <c r="D9" s="2"/>
    </row>
    <row r="10" spans="1:11" x14ac:dyDescent="0.4">
      <c r="A10" t="s">
        <v>13</v>
      </c>
      <c r="D10" s="2">
        <f>35000-150-30-150-4700-2000+10000-20-80-4800-1500-200-1000+7500+4000-80-120+5000-600</f>
        <v>46070</v>
      </c>
      <c r="E10" s="2">
        <f>SUM(D4:D10)</f>
        <v>61266</v>
      </c>
      <c r="G10" s="1" t="s">
        <v>14</v>
      </c>
    </row>
    <row r="11" spans="1:11" x14ac:dyDescent="0.4">
      <c r="G11" t="s">
        <v>15</v>
      </c>
      <c r="J11" s="2">
        <f>2750+22-140+10+26+160+700-40-200-550+6+32+200-1000+1200+40+50-750-100-15-200-400+20+15-500+150</f>
        <v>1486</v>
      </c>
      <c r="K11" s="2">
        <f>J11</f>
        <v>1486</v>
      </c>
    </row>
    <row r="12" spans="1:11" x14ac:dyDescent="0.4">
      <c r="A12" s="1" t="s">
        <v>16</v>
      </c>
    </row>
    <row r="13" spans="1:11" x14ac:dyDescent="0.4">
      <c r="A13" t="s">
        <v>17</v>
      </c>
      <c r="D13" s="2">
        <f>14000+8000+5500</f>
        <v>27500</v>
      </c>
      <c r="G13" s="1" t="s">
        <v>18</v>
      </c>
    </row>
    <row r="14" spans="1:11" x14ac:dyDescent="0.4">
      <c r="A14" t="s">
        <v>19</v>
      </c>
      <c r="D14" s="2">
        <f>6000</f>
        <v>6000</v>
      </c>
      <c r="G14" t="s">
        <v>20</v>
      </c>
      <c r="J14" s="2">
        <f>78300+70-1400+70+110+2300-2750+7000+40+240+7200+1500+300+2500-2750+5000+120+30+900+5000</f>
        <v>103780</v>
      </c>
    </row>
    <row r="15" spans="1:11" x14ac:dyDescent="0.4">
      <c r="A15" t="s">
        <v>21</v>
      </c>
      <c r="D15" s="2">
        <f>22000+10000</f>
        <v>32000</v>
      </c>
      <c r="G15" s="3" t="s">
        <v>22</v>
      </c>
      <c r="J15">
        <f>550+50+900</f>
        <v>1500</v>
      </c>
      <c r="K15" s="2">
        <f>SUM(J14-J15)</f>
        <v>102280</v>
      </c>
    </row>
    <row r="16" spans="1:11" x14ac:dyDescent="0.4">
      <c r="A16" t="s">
        <v>23</v>
      </c>
      <c r="D16">
        <v>950</v>
      </c>
      <c r="E16" s="2">
        <f>SUM(D13:D16)</f>
        <v>66450</v>
      </c>
    </row>
    <row r="17" spans="5:11" x14ac:dyDescent="0.4">
      <c r="E17" s="2"/>
    </row>
    <row r="18" spans="5:11" x14ac:dyDescent="0.4">
      <c r="E18">
        <f>SUM(E5:E16)</f>
        <v>127716</v>
      </c>
      <c r="K18">
        <f>SUM(K5:K15)</f>
        <v>127716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Franco</dc:creator>
  <cp:lastModifiedBy>Evan Franco</cp:lastModifiedBy>
  <dcterms:created xsi:type="dcterms:W3CDTF">2020-08-25T00:17:29Z</dcterms:created>
  <dcterms:modified xsi:type="dcterms:W3CDTF">2020-08-25T00:30:23Z</dcterms:modified>
</cp:coreProperties>
</file>